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 3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40" i="1"/>
  <c r="E38"/>
  <c r="B40" l="1"/>
  <c r="B38"/>
  <c r="B12" l="1"/>
  <c r="C40" l="1"/>
  <c r="C38"/>
  <c r="C39" s="1"/>
  <c r="C12"/>
  <c r="C11"/>
  <c r="C9"/>
  <c r="D40"/>
  <c r="D38"/>
  <c r="D12"/>
  <c r="F40"/>
  <c r="F38"/>
  <c r="C41" l="1"/>
  <c r="B42"/>
  <c r="D42"/>
  <c r="C42"/>
  <c r="F46"/>
  <c r="F47" s="1"/>
  <c r="F42"/>
  <c r="D44"/>
  <c r="D45" s="1"/>
  <c r="D46" l="1"/>
  <c r="D47" s="1"/>
  <c r="F53"/>
  <c r="F54" s="1"/>
  <c r="F44"/>
  <c r="F45" s="1"/>
  <c r="E39"/>
  <c r="E41"/>
  <c r="E42"/>
  <c r="F55" s="1"/>
  <c r="F56" s="1"/>
  <c r="F51"/>
  <c r="F52" s="1"/>
  <c r="E11"/>
  <c r="E9"/>
  <c r="F23"/>
  <c r="F24" s="1"/>
  <c r="F21"/>
  <c r="F22" s="1"/>
  <c r="F16"/>
  <c r="F17" s="1"/>
  <c r="F14"/>
  <c r="F15" s="1"/>
  <c r="D16"/>
  <c r="D17" s="1"/>
  <c r="D14"/>
  <c r="D15" s="1"/>
  <c r="E12"/>
  <c r="D48" l="1"/>
  <c r="D49" s="1"/>
  <c r="F48"/>
  <c r="F49" s="1"/>
  <c r="F12"/>
  <c r="F18" l="1"/>
  <c r="F19" s="1"/>
  <c r="F25"/>
  <c r="F26" s="1"/>
  <c r="D18"/>
  <c r="D19" s="1"/>
</calcChain>
</file>

<file path=xl/sharedStrings.xml><?xml version="1.0" encoding="utf-8"?>
<sst xmlns="http://schemas.openxmlformats.org/spreadsheetml/2006/main" count="71" uniqueCount="27">
  <si>
    <t>Сравнительный анализ</t>
  </si>
  <si>
    <t>Основные</t>
  </si>
  <si>
    <t>характеристики бюджета</t>
  </si>
  <si>
    <t xml:space="preserve"> Доходы</t>
  </si>
  <si>
    <t xml:space="preserve"> Расходы</t>
  </si>
  <si>
    <t>Первонач.</t>
  </si>
  <si>
    <t>Исполнен.</t>
  </si>
  <si>
    <t>В.Г. Лифанов</t>
  </si>
  <si>
    <t>(тыс. руб.)</t>
  </si>
  <si>
    <t xml:space="preserve">    - рост первоначального показателя</t>
  </si>
  <si>
    <t>Приложение 3</t>
  </si>
  <si>
    <t xml:space="preserve"> Дефицит "-" (профицит "+")</t>
  </si>
  <si>
    <t>Действующ.</t>
  </si>
  <si>
    <t xml:space="preserve">            Динамика характеристик первоначальных проектов местного бюджета</t>
  </si>
  <si>
    <t>Справочно:</t>
  </si>
  <si>
    <t>Сопоставимый сравнительный анализ</t>
  </si>
  <si>
    <r>
      <t xml:space="preserve"> Доходы:       </t>
    </r>
    <r>
      <rPr>
        <i/>
        <sz val="12"/>
        <color theme="1"/>
        <rFont val="Times New Roman"/>
        <family val="1"/>
        <charset val="204"/>
      </rPr>
      <t>- абсолютное изменение</t>
    </r>
  </si>
  <si>
    <t xml:space="preserve">                          - относительное изменение</t>
  </si>
  <si>
    <r>
      <t xml:space="preserve"> Расходы:     </t>
    </r>
    <r>
      <rPr>
        <i/>
        <sz val="12"/>
        <color theme="1"/>
        <rFont val="Times New Roman"/>
        <family val="1"/>
        <charset val="204"/>
      </rPr>
      <t>- абсолютное изменение</t>
    </r>
  </si>
  <si>
    <r>
      <t xml:space="preserve"> Дефицит:     </t>
    </r>
    <r>
      <rPr>
        <i/>
        <sz val="12"/>
        <color theme="1"/>
        <rFont val="Times New Roman"/>
        <family val="1"/>
        <charset val="204"/>
      </rPr>
      <t>- абсолютное изменение</t>
    </r>
  </si>
  <si>
    <t>2021 г.</t>
  </si>
  <si>
    <t>2022 г.</t>
  </si>
  <si>
    <t xml:space="preserve">    Председатель Счетной палаты ЗАТО Железногорск</t>
  </si>
  <si>
    <t>основных характеристик бюджета ЗАТО Железногоск за 2021-2023 годы</t>
  </si>
  <si>
    <t>2023 г.</t>
  </si>
  <si>
    <t xml:space="preserve">            Динамика характеристик первоначального бюджета 2023 г. к действующему бюджету 2022 г.</t>
  </si>
  <si>
    <t>без учета трансфертов на возмещение затрат теплоснабжающих организаций</t>
  </si>
</sst>
</file>

<file path=xl/styles.xml><?xml version="1.0" encoding="utf-8"?>
<styleSheet xmlns="http://schemas.openxmlformats.org/spreadsheetml/2006/main">
  <numFmts count="2">
    <numFmt numFmtId="164" formatCode="#,##0.0_р_."/>
    <numFmt numFmtId="165" formatCode="0.0%"/>
  </numFmts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u/>
      <sz val="11"/>
      <color theme="1"/>
      <name val="Arial"/>
      <family val="2"/>
      <charset val="204"/>
    </font>
    <font>
      <b/>
      <u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AEAEA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2" xfId="0" applyFont="1" applyBorder="1"/>
    <xf numFmtId="0" fontId="3" fillId="2" borderId="1" xfId="0" applyFont="1" applyFill="1" applyBorder="1"/>
    <xf numFmtId="0" fontId="3" fillId="2" borderId="2" xfId="0" applyFont="1" applyFill="1" applyBorder="1"/>
    <xf numFmtId="49" fontId="3" fillId="0" borderId="0" xfId="0" applyNumberFormat="1" applyFont="1"/>
    <xf numFmtId="0" fontId="4" fillId="0" borderId="2" xfId="0" applyFont="1" applyBorder="1"/>
    <xf numFmtId="164" fontId="3" fillId="0" borderId="2" xfId="0" applyNumberFormat="1" applyFont="1" applyBorder="1" applyAlignment="1">
      <alignment horizontal="center"/>
    </xf>
    <xf numFmtId="164" fontId="6" fillId="0" borderId="2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7" fillId="0" borderId="0" xfId="0" applyFont="1"/>
    <xf numFmtId="0" fontId="1" fillId="0" borderId="0" xfId="0" applyFont="1" applyAlignment="1">
      <alignment horizontal="right"/>
    </xf>
    <xf numFmtId="49" fontId="3" fillId="0" borderId="0" xfId="0" applyNumberFormat="1" applyFont="1" applyAlignment="1">
      <alignment horizontal="left"/>
    </xf>
    <xf numFmtId="164" fontId="3" fillId="3" borderId="1" xfId="0" applyNumberFormat="1" applyFont="1" applyFill="1" applyBorder="1" applyAlignment="1">
      <alignment horizontal="center"/>
    </xf>
    <xf numFmtId="164" fontId="3" fillId="3" borderId="2" xfId="0" applyNumberFormat="1" applyFont="1" applyFill="1" applyBorder="1" applyAlignment="1">
      <alignment horizontal="center"/>
    </xf>
    <xf numFmtId="164" fontId="4" fillId="3" borderId="2" xfId="0" applyNumberFormat="1" applyFont="1" applyFill="1" applyBorder="1" applyAlignment="1">
      <alignment horizontal="center"/>
    </xf>
    <xf numFmtId="165" fontId="4" fillId="3" borderId="2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8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EAEAEA"/>
      <color rgb="FF99FF66"/>
      <color rgb="FF99FF99"/>
      <color rgb="FF66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8"/>
  <sheetViews>
    <sheetView tabSelected="1" topLeftCell="A25" workbookViewId="0">
      <selection activeCell="I43" sqref="I43"/>
    </sheetView>
  </sheetViews>
  <sheetFormatPr defaultRowHeight="15"/>
  <cols>
    <col min="1" max="1" width="35.5703125" customWidth="1"/>
    <col min="2" max="2" width="18.140625" customWidth="1"/>
    <col min="3" max="3" width="18.28515625" customWidth="1"/>
    <col min="4" max="4" width="18.42578125" customWidth="1"/>
    <col min="5" max="5" width="18" customWidth="1"/>
    <col min="6" max="6" width="18.28515625" customWidth="1"/>
  </cols>
  <sheetData>
    <row r="1" spans="1:17" ht="15.75">
      <c r="F1" s="16" t="s">
        <v>10</v>
      </c>
    </row>
    <row r="2" spans="1:17" ht="20.25" customHeight="1">
      <c r="A2" s="25" t="s">
        <v>0</v>
      </c>
      <c r="B2" s="25"/>
      <c r="C2" s="25"/>
      <c r="D2" s="25"/>
      <c r="E2" s="25"/>
      <c r="F2" s="25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ht="20.25" customHeight="1">
      <c r="A3" s="25" t="s">
        <v>23</v>
      </c>
      <c r="B3" s="25"/>
      <c r="C3" s="25"/>
      <c r="D3" s="25"/>
      <c r="E3" s="25"/>
      <c r="F3" s="25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ht="19.5" customHeight="1">
      <c r="A4" s="26" t="s">
        <v>8</v>
      </c>
      <c r="B4" s="26"/>
      <c r="C4" s="26"/>
      <c r="D4" s="26"/>
      <c r="E4" s="26"/>
      <c r="F4" s="26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9" customHeight="1" thickBot="1">
      <c r="A5" s="9"/>
      <c r="B5" s="9"/>
      <c r="C5" s="9"/>
      <c r="D5" s="9"/>
      <c r="E5" s="9"/>
      <c r="F5" s="9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19.5" thickBot="1">
      <c r="A6" s="10" t="s">
        <v>1</v>
      </c>
      <c r="B6" s="27" t="s">
        <v>20</v>
      </c>
      <c r="C6" s="28"/>
      <c r="D6" s="27" t="s">
        <v>21</v>
      </c>
      <c r="E6" s="28"/>
      <c r="F6" s="12" t="s">
        <v>24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ht="19.5" thickBot="1">
      <c r="A7" s="11" t="s">
        <v>2</v>
      </c>
      <c r="B7" s="12" t="s">
        <v>5</v>
      </c>
      <c r="C7" s="12" t="s">
        <v>6</v>
      </c>
      <c r="D7" s="12" t="s">
        <v>5</v>
      </c>
      <c r="E7" s="12" t="s">
        <v>12</v>
      </c>
      <c r="F7" s="12" t="s">
        <v>5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ht="18.75">
      <c r="A8" s="3" t="s">
        <v>3</v>
      </c>
      <c r="B8" s="18">
        <v>3602689.2820000001</v>
      </c>
      <c r="C8" s="13">
        <v>3837155.0643500001</v>
      </c>
      <c r="D8" s="18">
        <v>3719656.835</v>
      </c>
      <c r="E8" s="13">
        <v>4494747.5022200001</v>
      </c>
      <c r="F8" s="18">
        <v>4013251.32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ht="15" customHeight="1">
      <c r="A9" s="6" t="s">
        <v>9</v>
      </c>
      <c r="B9" s="19"/>
      <c r="C9" s="8">
        <f>C8-B8</f>
        <v>234465.78234999999</v>
      </c>
      <c r="D9" s="19"/>
      <c r="E9" s="8">
        <f>E8-D8</f>
        <v>775090.66722000018</v>
      </c>
      <c r="F9" s="19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ht="18.75">
      <c r="A10" s="4" t="s">
        <v>4</v>
      </c>
      <c r="B10" s="18">
        <v>3704149.2829999998</v>
      </c>
      <c r="C10" s="7">
        <v>3828372.1959699998</v>
      </c>
      <c r="D10" s="18">
        <v>3819656.835</v>
      </c>
      <c r="E10" s="7">
        <v>4628146.49756</v>
      </c>
      <c r="F10" s="18">
        <v>4145230.2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 ht="15.75" customHeight="1">
      <c r="A11" s="6" t="s">
        <v>9</v>
      </c>
      <c r="B11" s="19"/>
      <c r="C11" s="8">
        <f>C10-B10</f>
        <v>124222.91296999995</v>
      </c>
      <c r="D11" s="19"/>
      <c r="E11" s="8">
        <f>E10-D10</f>
        <v>808489.66256000008</v>
      </c>
      <c r="F11" s="19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ht="18.75">
      <c r="A12" s="4" t="s">
        <v>11</v>
      </c>
      <c r="B12" s="19">
        <f>B8-B10</f>
        <v>-101460.0009999997</v>
      </c>
      <c r="C12" s="7">
        <f>C8-C10</f>
        <v>8782.8683800003491</v>
      </c>
      <c r="D12" s="19">
        <f>D8-D10</f>
        <v>-100000</v>
      </c>
      <c r="E12" s="7">
        <f>E8-E10</f>
        <v>-133398.99533999991</v>
      </c>
      <c r="F12" s="19">
        <f>F8-F10</f>
        <v>-131978.88000000035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ht="19.5">
      <c r="A13" s="22" t="s">
        <v>13</v>
      </c>
      <c r="B13" s="23"/>
      <c r="C13" s="23"/>
      <c r="D13" s="23"/>
      <c r="E13" s="23"/>
      <c r="F13" s="24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ht="18.75">
      <c r="A14" s="3" t="s">
        <v>16</v>
      </c>
      <c r="B14" s="2"/>
      <c r="C14" s="2"/>
      <c r="D14" s="20">
        <f>D8-B8</f>
        <v>116967.55299999984</v>
      </c>
      <c r="E14" s="2"/>
      <c r="F14" s="20">
        <f>F8-D8</f>
        <v>293594.48499999987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ht="15.75">
      <c r="A15" s="6" t="s">
        <v>17</v>
      </c>
      <c r="B15" s="2"/>
      <c r="C15" s="2"/>
      <c r="D15" s="21">
        <f>D14/B8</f>
        <v>3.2466733554958806E-2</v>
      </c>
      <c r="E15" s="2"/>
      <c r="F15" s="21">
        <f>F14/D8</f>
        <v>7.8930529891206982E-2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ht="18.75">
      <c r="A16" s="3" t="s">
        <v>18</v>
      </c>
      <c r="B16" s="2"/>
      <c r="C16" s="2"/>
      <c r="D16" s="20">
        <f>D10-B10</f>
        <v>115507.55200000014</v>
      </c>
      <c r="E16" s="2"/>
      <c r="F16" s="20">
        <f>F10-D10</f>
        <v>325573.36500000022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ht="15.75">
      <c r="A17" s="6" t="s">
        <v>17</v>
      </c>
      <c r="B17" s="2"/>
      <c r="C17" s="2"/>
      <c r="D17" s="21">
        <f>D16/B10</f>
        <v>3.1183287490630044E-2</v>
      </c>
      <c r="E17" s="2"/>
      <c r="F17" s="21">
        <f>F16/D10</f>
        <v>8.5236286678093742E-2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ht="18.75">
      <c r="A18" s="3" t="s">
        <v>19</v>
      </c>
      <c r="B18" s="2"/>
      <c r="C18" s="2"/>
      <c r="D18" s="20">
        <f>D12-B12</f>
        <v>1460.0009999996983</v>
      </c>
      <c r="E18" s="2"/>
      <c r="F18" s="20">
        <f>F12-D12</f>
        <v>-31978.880000000354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ht="15.75">
      <c r="A19" s="6" t="s">
        <v>17</v>
      </c>
      <c r="B19" s="2"/>
      <c r="C19" s="2"/>
      <c r="D19" s="21">
        <f>D18/B12</f>
        <v>-1.4389917066920811E-2</v>
      </c>
      <c r="E19" s="2"/>
      <c r="F19" s="21">
        <f>F18/D12</f>
        <v>0.31978880000000354</v>
      </c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ht="19.5">
      <c r="A20" s="22" t="s">
        <v>25</v>
      </c>
      <c r="B20" s="23"/>
      <c r="C20" s="23"/>
      <c r="D20" s="23"/>
      <c r="E20" s="23"/>
      <c r="F20" s="24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ht="18.75">
      <c r="A21" s="3" t="s">
        <v>16</v>
      </c>
      <c r="B21" s="2"/>
      <c r="C21" s="2"/>
      <c r="D21" s="2"/>
      <c r="E21" s="2"/>
      <c r="F21" s="20">
        <f>F8-E8</f>
        <v>-481496.18222000031</v>
      </c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ht="15.75">
      <c r="A22" s="6" t="s">
        <v>17</v>
      </c>
      <c r="B22" s="2"/>
      <c r="C22" s="2"/>
      <c r="D22" s="2"/>
      <c r="E22" s="2"/>
      <c r="F22" s="21">
        <f>F21/E8</f>
        <v>-0.10712418928586859</v>
      </c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ht="18.75">
      <c r="A23" s="3" t="s">
        <v>18</v>
      </c>
      <c r="B23" s="2"/>
      <c r="C23" s="2"/>
      <c r="D23" s="2"/>
      <c r="E23" s="2"/>
      <c r="F23" s="20">
        <f>F10-E10</f>
        <v>-482916.29755999986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ht="15.75">
      <c r="A24" s="6" t="s">
        <v>17</v>
      </c>
      <c r="B24" s="2"/>
      <c r="C24" s="2"/>
      <c r="D24" s="2"/>
      <c r="E24" s="2"/>
      <c r="F24" s="21">
        <f>F23/E10</f>
        <v>-0.10434334734533525</v>
      </c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 ht="18.75">
      <c r="A25" s="3" t="s">
        <v>19</v>
      </c>
      <c r="B25" s="2"/>
      <c r="C25" s="2"/>
      <c r="D25" s="2"/>
      <c r="E25" s="2"/>
      <c r="F25" s="20">
        <f>F12-E12</f>
        <v>1420.1153399995528</v>
      </c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 ht="15.75">
      <c r="A26" s="6" t="s">
        <v>17</v>
      </c>
      <c r="B26" s="2"/>
      <c r="C26" s="2"/>
      <c r="D26" s="2"/>
      <c r="E26" s="2"/>
      <c r="F26" s="21">
        <f>F25/E12</f>
        <v>-1.0645622453003054E-2</v>
      </c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ht="18.75">
      <c r="A27" s="5"/>
      <c r="C27" s="5"/>
      <c r="D27" s="5"/>
      <c r="E27" s="5"/>
      <c r="F27" s="5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ht="18.75">
      <c r="A28" s="5" t="s">
        <v>22</v>
      </c>
      <c r="C28" s="5"/>
      <c r="D28" s="5"/>
      <c r="E28" s="17" t="s">
        <v>7</v>
      </c>
      <c r="F28" s="17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ht="5.25" customHeight="1">
      <c r="A29" s="5"/>
      <c r="C29" s="5"/>
      <c r="D29" s="5"/>
      <c r="E29" s="5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>
      <c r="A30" s="15" t="s">
        <v>14</v>
      </c>
    </row>
    <row r="31" spans="1:17" ht="16.5" customHeight="1">
      <c r="A31" s="25" t="s">
        <v>15</v>
      </c>
      <c r="B31" s="25"/>
      <c r="C31" s="25"/>
      <c r="D31" s="25"/>
      <c r="E31" s="25"/>
      <c r="F31" s="25"/>
    </row>
    <row r="32" spans="1:17" ht="17.25" customHeight="1">
      <c r="A32" s="25" t="s">
        <v>23</v>
      </c>
      <c r="B32" s="25"/>
      <c r="C32" s="25"/>
      <c r="D32" s="25"/>
      <c r="E32" s="25"/>
      <c r="F32" s="25"/>
    </row>
    <row r="33" spans="1:6" ht="17.25" customHeight="1">
      <c r="A33" s="29" t="s">
        <v>26</v>
      </c>
      <c r="B33" s="29"/>
      <c r="C33" s="29"/>
      <c r="D33" s="29"/>
      <c r="E33" s="29"/>
      <c r="F33" s="29"/>
    </row>
    <row r="34" spans="1:6" ht="13.5" customHeight="1">
      <c r="A34" s="26" t="s">
        <v>8</v>
      </c>
      <c r="B34" s="26"/>
      <c r="C34" s="26"/>
      <c r="D34" s="26"/>
      <c r="E34" s="26"/>
      <c r="F34" s="26"/>
    </row>
    <row r="35" spans="1:6" ht="6.75" customHeight="1" thickBot="1">
      <c r="A35" s="14"/>
      <c r="B35" s="14"/>
      <c r="C35" s="14"/>
      <c r="D35" s="14"/>
      <c r="E35" s="14"/>
      <c r="F35" s="14"/>
    </row>
    <row r="36" spans="1:6" ht="19.5" thickBot="1">
      <c r="A36" s="10" t="s">
        <v>1</v>
      </c>
      <c r="B36" s="27" t="s">
        <v>20</v>
      </c>
      <c r="C36" s="28"/>
      <c r="D36" s="27" t="s">
        <v>21</v>
      </c>
      <c r="E36" s="28"/>
      <c r="F36" s="12" t="s">
        <v>24</v>
      </c>
    </row>
    <row r="37" spans="1:6" ht="19.5" thickBot="1">
      <c r="A37" s="11" t="s">
        <v>2</v>
      </c>
      <c r="B37" s="12" t="s">
        <v>5</v>
      </c>
      <c r="C37" s="12" t="s">
        <v>6</v>
      </c>
      <c r="D37" s="12" t="s">
        <v>5</v>
      </c>
      <c r="E37" s="12" t="s">
        <v>12</v>
      </c>
      <c r="F37" s="12" t="s">
        <v>5</v>
      </c>
    </row>
    <row r="38" spans="1:6" ht="18.75">
      <c r="A38" s="3" t="s">
        <v>3</v>
      </c>
      <c r="B38" s="18">
        <f>B8-0</f>
        <v>3602689.2820000001</v>
      </c>
      <c r="C38" s="13">
        <f>C8-13269.847</f>
        <v>3823885.21735</v>
      </c>
      <c r="D38" s="18">
        <f>D8-0</f>
        <v>3719656.835</v>
      </c>
      <c r="E38" s="13">
        <f>E8-128656.7-84802.9</f>
        <v>4281287.9022199996</v>
      </c>
      <c r="F38" s="18">
        <f>F8-0</f>
        <v>4013251.32</v>
      </c>
    </row>
    <row r="39" spans="1:6" ht="18.75">
      <c r="A39" s="6" t="s">
        <v>9</v>
      </c>
      <c r="B39" s="19"/>
      <c r="C39" s="8">
        <f>C38-B38</f>
        <v>221195.93534999993</v>
      </c>
      <c r="D39" s="19"/>
      <c r="E39" s="8">
        <f>E38-D38</f>
        <v>561631.06721999962</v>
      </c>
      <c r="F39" s="19"/>
    </row>
    <row r="40" spans="1:6" ht="18.75">
      <c r="A40" s="4" t="s">
        <v>4</v>
      </c>
      <c r="B40" s="18">
        <f>B10-0</f>
        <v>3704149.2829999998</v>
      </c>
      <c r="C40" s="7">
        <f>C10-13269.847</f>
        <v>3815102.3489699997</v>
      </c>
      <c r="D40" s="18">
        <f>D10-0</f>
        <v>3819656.835</v>
      </c>
      <c r="E40" s="7">
        <f>E10-128656.7-84802.9</f>
        <v>4414686.8975599995</v>
      </c>
      <c r="F40" s="18">
        <f>F10-0</f>
        <v>4145230.2</v>
      </c>
    </row>
    <row r="41" spans="1:6" ht="18.75">
      <c r="A41" s="6" t="s">
        <v>9</v>
      </c>
      <c r="B41" s="19"/>
      <c r="C41" s="8">
        <f>C40-B40</f>
        <v>110953.06596999988</v>
      </c>
      <c r="D41" s="19"/>
      <c r="E41" s="8">
        <f>E40-D40</f>
        <v>595030.06255999953</v>
      </c>
      <c r="F41" s="19"/>
    </row>
    <row r="42" spans="1:6" ht="18.75">
      <c r="A42" s="4" t="s">
        <v>11</v>
      </c>
      <c r="B42" s="19">
        <f>B38-B40</f>
        <v>-101460.0009999997</v>
      </c>
      <c r="C42" s="7">
        <f>C38-C40</f>
        <v>8782.8683800003491</v>
      </c>
      <c r="D42" s="19">
        <f>D38-D40</f>
        <v>-100000</v>
      </c>
      <c r="E42" s="7">
        <f>E38-E40</f>
        <v>-133398.99533999991</v>
      </c>
      <c r="F42" s="19">
        <f>F38-F40</f>
        <v>-131978.88000000035</v>
      </c>
    </row>
    <row r="43" spans="1:6" ht="19.5">
      <c r="A43" s="22" t="s">
        <v>13</v>
      </c>
      <c r="B43" s="23"/>
      <c r="C43" s="23"/>
      <c r="D43" s="23"/>
      <c r="E43" s="23"/>
      <c r="F43" s="24"/>
    </row>
    <row r="44" spans="1:6" ht="18.75">
      <c r="A44" s="3" t="s">
        <v>16</v>
      </c>
      <c r="B44" s="2"/>
      <c r="C44" s="2"/>
      <c r="D44" s="20">
        <f>D38-B38</f>
        <v>116967.55299999984</v>
      </c>
      <c r="E44" s="2"/>
      <c r="F44" s="20">
        <f>F38-D38</f>
        <v>293594.48499999987</v>
      </c>
    </row>
    <row r="45" spans="1:6" ht="15.75">
      <c r="A45" s="6" t="s">
        <v>17</v>
      </c>
      <c r="B45" s="2"/>
      <c r="C45" s="2"/>
      <c r="D45" s="21">
        <f>D44/B38</f>
        <v>3.2466733554958806E-2</v>
      </c>
      <c r="E45" s="2"/>
      <c r="F45" s="21">
        <f>F44/D38</f>
        <v>7.8930529891206982E-2</v>
      </c>
    </row>
    <row r="46" spans="1:6" ht="18.75">
      <c r="A46" s="3" t="s">
        <v>18</v>
      </c>
      <c r="B46" s="2"/>
      <c r="C46" s="2"/>
      <c r="D46" s="20">
        <f>D40-B40</f>
        <v>115507.55200000014</v>
      </c>
      <c r="E46" s="2"/>
      <c r="F46" s="20">
        <f>F40-D40</f>
        <v>325573.36500000022</v>
      </c>
    </row>
    <row r="47" spans="1:6" ht="15.75">
      <c r="A47" s="6" t="s">
        <v>17</v>
      </c>
      <c r="B47" s="2"/>
      <c r="C47" s="2"/>
      <c r="D47" s="21">
        <f>D46/B40</f>
        <v>3.1183287490630044E-2</v>
      </c>
      <c r="E47" s="2"/>
      <c r="F47" s="21">
        <f>F46/D40</f>
        <v>8.5236286678093742E-2</v>
      </c>
    </row>
    <row r="48" spans="1:6" ht="18.75">
      <c r="A48" s="3" t="s">
        <v>19</v>
      </c>
      <c r="B48" s="2"/>
      <c r="C48" s="2"/>
      <c r="D48" s="20">
        <f>D42-B42</f>
        <v>1460.0009999996983</v>
      </c>
      <c r="E48" s="2"/>
      <c r="F48" s="20">
        <f>F42-D42</f>
        <v>-31978.880000000354</v>
      </c>
    </row>
    <row r="49" spans="1:6" ht="15.75">
      <c r="A49" s="6" t="s">
        <v>17</v>
      </c>
      <c r="B49" s="2"/>
      <c r="C49" s="2"/>
      <c r="D49" s="21">
        <f>D48/B42</f>
        <v>-1.4389917066920811E-2</v>
      </c>
      <c r="E49" s="2"/>
      <c r="F49" s="21">
        <f>F48/D42</f>
        <v>0.31978880000000354</v>
      </c>
    </row>
    <row r="50" spans="1:6" ht="19.5">
      <c r="A50" s="22" t="s">
        <v>25</v>
      </c>
      <c r="B50" s="23"/>
      <c r="C50" s="23"/>
      <c r="D50" s="23"/>
      <c r="E50" s="23"/>
      <c r="F50" s="24"/>
    </row>
    <row r="51" spans="1:6" ht="18.75">
      <c r="A51" s="3" t="s">
        <v>16</v>
      </c>
      <c r="B51" s="2"/>
      <c r="C51" s="2"/>
      <c r="D51" s="2"/>
      <c r="E51" s="2"/>
      <c r="F51" s="20">
        <f>F38-E38</f>
        <v>-268036.58221999975</v>
      </c>
    </row>
    <row r="52" spans="1:6" ht="15.75">
      <c r="A52" s="6" t="s">
        <v>17</v>
      </c>
      <c r="B52" s="2"/>
      <c r="C52" s="2"/>
      <c r="D52" s="2"/>
      <c r="E52" s="2"/>
      <c r="F52" s="21">
        <f>F51/E38</f>
        <v>-6.2606530637898297E-2</v>
      </c>
    </row>
    <row r="53" spans="1:6" ht="18.75">
      <c r="A53" s="3" t="s">
        <v>18</v>
      </c>
      <c r="B53" s="2"/>
      <c r="C53" s="2"/>
      <c r="D53" s="2"/>
      <c r="E53" s="2"/>
      <c r="F53" s="20">
        <f>F40-E40</f>
        <v>-269456.6975599993</v>
      </c>
    </row>
    <row r="54" spans="1:6" ht="15.75">
      <c r="A54" s="6" t="s">
        <v>17</v>
      </c>
      <c r="B54" s="2"/>
      <c r="C54" s="2"/>
      <c r="D54" s="2"/>
      <c r="E54" s="2"/>
      <c r="F54" s="21">
        <f>F53/E40</f>
        <v>-6.1036423151306203E-2</v>
      </c>
    </row>
    <row r="55" spans="1:6" ht="18.75">
      <c r="A55" s="3" t="s">
        <v>19</v>
      </c>
      <c r="B55" s="2"/>
      <c r="C55" s="2"/>
      <c r="D55" s="2"/>
      <c r="E55" s="2"/>
      <c r="F55" s="20">
        <f>F42-E42</f>
        <v>1420.1153399995528</v>
      </c>
    </row>
    <row r="56" spans="1:6" ht="15.75">
      <c r="A56" s="6" t="s">
        <v>17</v>
      </c>
      <c r="B56" s="2"/>
      <c r="C56" s="2"/>
      <c r="D56" s="2"/>
      <c r="E56" s="2"/>
      <c r="F56" s="21">
        <f>F55/E42</f>
        <v>-1.0645622453003054E-2</v>
      </c>
    </row>
    <row r="57" spans="1:6" ht="18.75">
      <c r="A57" s="5"/>
      <c r="C57" s="5"/>
      <c r="D57" s="5"/>
      <c r="E57" s="5"/>
      <c r="F57" s="5"/>
    </row>
    <row r="58" spans="1:6" ht="18.75">
      <c r="A58" s="5" t="s">
        <v>22</v>
      </c>
      <c r="C58" s="5"/>
      <c r="D58" s="5"/>
      <c r="E58" s="17" t="s">
        <v>7</v>
      </c>
      <c r="F58" s="17"/>
    </row>
  </sheetData>
  <mergeCells count="15">
    <mergeCell ref="B6:C6"/>
    <mergeCell ref="D6:E6"/>
    <mergeCell ref="A2:F2"/>
    <mergeCell ref="A3:F3"/>
    <mergeCell ref="A4:F4"/>
    <mergeCell ref="A13:F13"/>
    <mergeCell ref="A20:F20"/>
    <mergeCell ref="A43:F43"/>
    <mergeCell ref="A50:F50"/>
    <mergeCell ref="A31:F31"/>
    <mergeCell ref="A32:F32"/>
    <mergeCell ref="A34:F34"/>
    <mergeCell ref="B36:C36"/>
    <mergeCell ref="D36:E36"/>
    <mergeCell ref="A33:F33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3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2022-11-18T04:08:12Z</dcterms:modified>
</cp:coreProperties>
</file>