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 4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6" i="1"/>
  <c r="C28"/>
  <c r="B25" l="1"/>
  <c r="B28" s="1"/>
  <c r="B21"/>
  <c r="D21" l="1"/>
  <c r="C21"/>
  <c r="E21" l="1"/>
  <c r="F21"/>
  <c r="F19"/>
  <c r="F18"/>
  <c r="F17"/>
  <c r="F16"/>
  <c r="F15"/>
  <c r="F14"/>
  <c r="F13"/>
  <c r="F12"/>
  <c r="F11"/>
  <c r="F10"/>
  <c r="E19"/>
  <c r="E18"/>
  <c r="E17"/>
  <c r="E15"/>
  <c r="E14"/>
  <c r="E13"/>
  <c r="E12"/>
  <c r="E11"/>
  <c r="E10"/>
  <c r="D25" l="1"/>
  <c r="D28" s="1"/>
  <c r="C25"/>
  <c r="E28" l="1"/>
  <c r="F28"/>
  <c r="F25"/>
  <c r="E25"/>
</calcChain>
</file>

<file path=xl/sharedStrings.xml><?xml version="1.0" encoding="utf-8"?>
<sst xmlns="http://schemas.openxmlformats.org/spreadsheetml/2006/main" count="39" uniqueCount="34">
  <si>
    <t>Сравнительный анализ</t>
  </si>
  <si>
    <t>Первонач.</t>
  </si>
  <si>
    <t>(тыс. руб.)</t>
  </si>
  <si>
    <t>характеристики</t>
  </si>
  <si>
    <t>местного бджета</t>
  </si>
  <si>
    <t>бюджет</t>
  </si>
  <si>
    <t>В.Г. Лифанов</t>
  </si>
  <si>
    <t>Действующ.</t>
  </si>
  <si>
    <t>Доходные</t>
  </si>
  <si>
    <t>Доходы с территории ЗАТО</t>
  </si>
  <si>
    <t>Дотации</t>
  </si>
  <si>
    <t>Субсидии</t>
  </si>
  <si>
    <t>Субвенции</t>
  </si>
  <si>
    <t>Иные межбюджетные трансферты</t>
  </si>
  <si>
    <t>Безвозмездные поступления от государственнх (муниципальных) организаций</t>
  </si>
  <si>
    <t>Безвозмездные поступления от негосударственнх организаций</t>
  </si>
  <si>
    <t>Прочие безвозмездные поступления</t>
  </si>
  <si>
    <t>Возврат остатков субсидий и субвенций из мест. бюджета</t>
  </si>
  <si>
    <t>Отклонения</t>
  </si>
  <si>
    <t>ВСЕГО ДОХОДОВ</t>
  </si>
  <si>
    <t>Приложение 4</t>
  </si>
  <si>
    <t>Доходы от возврата остатков субсидий, субвенций</t>
  </si>
  <si>
    <t>Справочно:</t>
  </si>
  <si>
    <t>иных межбюджет. трансфертов</t>
  </si>
  <si>
    <t xml:space="preserve">     общая сумма дотаций, субсидий, субвенций,</t>
  </si>
  <si>
    <t>2023г.</t>
  </si>
  <si>
    <t xml:space="preserve">    Председатель Счетной палаты ЗАТО Железногорск</t>
  </si>
  <si>
    <t>затрат теплоснабжающим организациям)</t>
  </si>
  <si>
    <t xml:space="preserve">иных межбюджет. трансфертов (без возмещения </t>
  </si>
  <si>
    <t>доходных  характеристик бюджетов ЗАТО Железногоск за 2023-2024 годы</t>
  </si>
  <si>
    <t>2024г.</t>
  </si>
  <si>
    <t>первонач. 2024г.</t>
  </si>
  <si>
    <t>от первонач. 2023г.</t>
  </si>
  <si>
    <t>от действующ. 2023г.</t>
  </si>
</sst>
</file>

<file path=xl/styles.xml><?xml version="1.0" encoding="utf-8"?>
<styleSheet xmlns="http://schemas.openxmlformats.org/spreadsheetml/2006/main">
  <numFmts count="6">
    <numFmt numFmtId="164" formatCode="#,##0.0_р_."/>
    <numFmt numFmtId="165" formatCode="_-* #,##0.0_р_._-;\-* #,##0.0_р_._-;_-* &quot;-&quot;?_р_._-;_-@_-"/>
    <numFmt numFmtId="166" formatCode="#,##0.0_р_.;\-#,##0.0_р_."/>
    <numFmt numFmtId="167" formatCode="#,##0.0"/>
    <numFmt numFmtId="168" formatCode="_-* #,##0.00000_р_._-;\-* #,##0.00000_р_._-;_-* &quot;-&quot;?????_р_._-;_-@_-"/>
    <numFmt numFmtId="169" formatCode="#,##0.0\ _₽;\-#,##0.0\ _₽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i/>
      <u/>
      <sz val="13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49" fontId="3" fillId="0" borderId="0" xfId="0" applyNumberFormat="1" applyFont="1"/>
    <xf numFmtId="0" fontId="2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65" fontId="0" fillId="0" borderId="0" xfId="0" applyNumberFormat="1"/>
    <xf numFmtId="167" fontId="0" fillId="0" borderId="0" xfId="0" applyNumberFormat="1"/>
    <xf numFmtId="0" fontId="5" fillId="0" borderId="10" xfId="0" applyFont="1" applyBorder="1" applyAlignment="1">
      <alignment horizontal="center"/>
    </xf>
    <xf numFmtId="0" fontId="0" fillId="0" borderId="0" xfId="0" applyFont="1"/>
    <xf numFmtId="168" fontId="0" fillId="0" borderId="0" xfId="0" applyNumberFormat="1" applyFont="1"/>
    <xf numFmtId="166" fontId="0" fillId="0" borderId="0" xfId="0" applyNumberFormat="1" applyFont="1" applyAlignment="1">
      <alignment horizontal="center"/>
    </xf>
    <xf numFmtId="165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6" fontId="3" fillId="0" borderId="8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4" fillId="0" borderId="2" xfId="0" applyFont="1" applyFill="1" applyBorder="1"/>
    <xf numFmtId="0" fontId="4" fillId="0" borderId="2" xfId="0" applyFont="1" applyFill="1" applyBorder="1" applyAlignment="1">
      <alignment wrapText="1"/>
    </xf>
    <xf numFmtId="164" fontId="2" fillId="0" borderId="8" xfId="0" applyNumberFormat="1" applyFont="1" applyBorder="1" applyAlignment="1">
      <alignment horizontal="center"/>
    </xf>
    <xf numFmtId="0" fontId="9" fillId="0" borderId="8" xfId="0" applyFont="1" applyBorder="1"/>
    <xf numFmtId="164" fontId="9" fillId="0" borderId="8" xfId="0" applyNumberFormat="1" applyFont="1" applyBorder="1"/>
    <xf numFmtId="165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4" fillId="0" borderId="1" xfId="0" applyFont="1" applyFill="1" applyBorder="1"/>
    <xf numFmtId="169" fontId="3" fillId="0" borderId="2" xfId="0" applyNumberFormat="1" applyFont="1" applyBorder="1" applyAlignment="1">
      <alignment horizontal="right"/>
    </xf>
    <xf numFmtId="0" fontId="7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164" fontId="3" fillId="2" borderId="2" xfId="0" applyNumberFormat="1" applyFont="1" applyFill="1" applyBorder="1" applyAlignment="1">
      <alignment horizontal="center"/>
    </xf>
    <xf numFmtId="165" fontId="3" fillId="2" borderId="2" xfId="0" applyNumberFormat="1" applyFont="1" applyFill="1" applyBorder="1" applyAlignment="1">
      <alignment horizontal="center"/>
    </xf>
    <xf numFmtId="164" fontId="3" fillId="2" borderId="8" xfId="0" applyNumberFormat="1" applyFont="1" applyFill="1" applyBorder="1" applyAlignment="1">
      <alignment horizontal="right"/>
    </xf>
    <xf numFmtId="164" fontId="2" fillId="2" borderId="8" xfId="0" applyNumberFormat="1" applyFont="1" applyFill="1" applyBorder="1" applyAlignment="1">
      <alignment horizontal="right"/>
    </xf>
    <xf numFmtId="164" fontId="8" fillId="2" borderId="8" xfId="0" applyNumberFormat="1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right"/>
    </xf>
    <xf numFmtId="164" fontId="8" fillId="2" borderId="9" xfId="0" applyNumberFormat="1" applyFont="1" applyFill="1" applyBorder="1" applyAlignment="1">
      <alignment horizontal="center"/>
    </xf>
    <xf numFmtId="164" fontId="8" fillId="2" borderId="11" xfId="0" applyNumberFormat="1" applyFont="1" applyFill="1" applyBorder="1" applyAlignment="1">
      <alignment horizontal="center"/>
    </xf>
    <xf numFmtId="0" fontId="9" fillId="0" borderId="11" xfId="0" applyFont="1" applyBorder="1"/>
    <xf numFmtId="164" fontId="8" fillId="2" borderId="12" xfId="0" applyNumberFormat="1" applyFont="1" applyFill="1" applyBorder="1" applyAlignment="1">
      <alignment horizontal="center"/>
    </xf>
    <xf numFmtId="164" fontId="9" fillId="0" borderId="11" xfId="0" applyNumberFormat="1" applyFont="1" applyBorder="1"/>
    <xf numFmtId="0" fontId="3" fillId="0" borderId="0" xfId="0" applyFont="1" applyAlignment="1">
      <alignment horizontal="right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AEAEA"/>
      <color rgb="FF99FF66"/>
      <color rgb="FF99FF99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Q37"/>
  <sheetViews>
    <sheetView tabSelected="1" workbookViewId="0">
      <selection activeCell="E16" sqref="E16"/>
    </sheetView>
  </sheetViews>
  <sheetFormatPr defaultRowHeight="15"/>
  <cols>
    <col min="1" max="1" width="59.28515625" customWidth="1"/>
    <col min="2" max="2" width="21.28515625" customWidth="1"/>
    <col min="3" max="3" width="22" customWidth="1"/>
    <col min="4" max="4" width="21.28515625" customWidth="1"/>
    <col min="5" max="5" width="21.7109375" customWidth="1"/>
    <col min="6" max="6" width="23.7109375" customWidth="1"/>
    <col min="7" max="7" width="3.85546875" customWidth="1"/>
    <col min="8" max="8" width="13" customWidth="1"/>
    <col min="9" max="9" width="12.7109375" customWidth="1"/>
  </cols>
  <sheetData>
    <row r="2" spans="1:17" ht="18.75">
      <c r="F2" s="40" t="s">
        <v>20</v>
      </c>
    </row>
    <row r="3" spans="1:17" ht="20.25" customHeight="1">
      <c r="A3" s="43" t="s">
        <v>0</v>
      </c>
      <c r="B3" s="43"/>
      <c r="C3" s="43"/>
      <c r="D3" s="43"/>
      <c r="E3" s="43"/>
      <c r="F3" s="43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20.25" customHeight="1">
      <c r="A4" s="43" t="s">
        <v>29</v>
      </c>
      <c r="B4" s="43"/>
      <c r="C4" s="43"/>
      <c r="D4" s="43"/>
      <c r="E4" s="43"/>
      <c r="F4" s="43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9.5" customHeight="1">
      <c r="A5" s="44" t="s">
        <v>2</v>
      </c>
      <c r="B5" s="44"/>
      <c r="C5" s="44"/>
      <c r="D5" s="44"/>
      <c r="E5" s="44"/>
      <c r="F5" s="44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5.75" customHeight="1" thickBot="1">
      <c r="A6" s="3"/>
      <c r="B6" s="3"/>
      <c r="C6" s="3"/>
      <c r="D6" s="3"/>
      <c r="E6" s="3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17.25" thickBot="1">
      <c r="A7" s="4" t="s">
        <v>8</v>
      </c>
      <c r="B7" s="41" t="s">
        <v>25</v>
      </c>
      <c r="C7" s="42"/>
      <c r="D7" s="9" t="s">
        <v>30</v>
      </c>
      <c r="E7" s="41" t="s">
        <v>18</v>
      </c>
      <c r="F7" s="42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16.5">
      <c r="A8" s="5" t="s">
        <v>3</v>
      </c>
      <c r="B8" s="4" t="s">
        <v>1</v>
      </c>
      <c r="C8" s="4" t="s">
        <v>7</v>
      </c>
      <c r="D8" s="4" t="s">
        <v>1</v>
      </c>
      <c r="E8" s="4" t="s">
        <v>31</v>
      </c>
      <c r="F8" s="4" t="s">
        <v>31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7.25" thickBot="1">
      <c r="A9" s="6" t="s">
        <v>4</v>
      </c>
      <c r="B9" s="6" t="s">
        <v>5</v>
      </c>
      <c r="C9" s="6" t="s">
        <v>5</v>
      </c>
      <c r="D9" s="6" t="s">
        <v>5</v>
      </c>
      <c r="E9" s="6" t="s">
        <v>32</v>
      </c>
      <c r="F9" s="6" t="s">
        <v>33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s="10" customFormat="1" ht="18.75">
      <c r="A10" s="25" t="s">
        <v>9</v>
      </c>
      <c r="B10" s="29">
        <v>1446862.42</v>
      </c>
      <c r="C10" s="13">
        <v>1572647.3623599999</v>
      </c>
      <c r="D10" s="29">
        <v>1679449.0759999999</v>
      </c>
      <c r="E10" s="29">
        <f t="shared" ref="E10:E19" si="0">D10-B10</f>
        <v>232586.65599999996</v>
      </c>
      <c r="F10" s="14">
        <f t="shared" ref="F10:F19" si="1">D10-C10</f>
        <v>106801.71363999997</v>
      </c>
      <c r="H10" s="11"/>
      <c r="I10" s="11"/>
    </row>
    <row r="11" spans="1:17" s="10" customFormat="1" ht="18.75">
      <c r="A11" s="17" t="s">
        <v>10</v>
      </c>
      <c r="B11" s="29">
        <v>967800.4</v>
      </c>
      <c r="C11" s="13">
        <v>1027819</v>
      </c>
      <c r="D11" s="29">
        <v>955451</v>
      </c>
      <c r="E11" s="29">
        <f t="shared" si="0"/>
        <v>-12349.400000000023</v>
      </c>
      <c r="F11" s="14">
        <f t="shared" si="1"/>
        <v>-72368</v>
      </c>
      <c r="H11"/>
      <c r="I11" s="11"/>
    </row>
    <row r="12" spans="1:17" s="10" customFormat="1" ht="18.75">
      <c r="A12" s="17" t="s">
        <v>11</v>
      </c>
      <c r="B12" s="29">
        <v>179603.19599000001</v>
      </c>
      <c r="C12" s="13">
        <v>413204.30735999998</v>
      </c>
      <c r="D12" s="29">
        <v>282377.42460000003</v>
      </c>
      <c r="E12" s="29">
        <f t="shared" si="0"/>
        <v>102774.22861000002</v>
      </c>
      <c r="F12" s="14">
        <f t="shared" si="1"/>
        <v>-130826.88275999995</v>
      </c>
      <c r="H12" s="8"/>
      <c r="I12" s="11"/>
    </row>
    <row r="13" spans="1:17" s="10" customFormat="1" ht="18.75">
      <c r="A13" s="17" t="s">
        <v>12</v>
      </c>
      <c r="B13" s="29">
        <v>1456865.4</v>
      </c>
      <c r="C13" s="13">
        <v>1537011.3377100001</v>
      </c>
      <c r="D13" s="29">
        <v>1531392.7</v>
      </c>
      <c r="E13" s="29">
        <f t="shared" si="0"/>
        <v>74527.300000000047</v>
      </c>
      <c r="F13" s="14">
        <f t="shared" si="1"/>
        <v>-5618.6377100001555</v>
      </c>
      <c r="H13"/>
    </row>
    <row r="14" spans="1:17" s="10" customFormat="1" ht="18.75">
      <c r="A14" s="17" t="s">
        <v>13</v>
      </c>
      <c r="B14" s="29">
        <v>0</v>
      </c>
      <c r="C14" s="13">
        <v>150172.84533000001</v>
      </c>
      <c r="D14" s="29">
        <v>98705.5</v>
      </c>
      <c r="E14" s="29">
        <f t="shared" si="0"/>
        <v>98705.5</v>
      </c>
      <c r="F14" s="14">
        <f t="shared" si="1"/>
        <v>-51467.345330000011</v>
      </c>
      <c r="H14" s="12"/>
    </row>
    <row r="15" spans="1:17" s="10" customFormat="1" ht="33.75">
      <c r="A15" s="18" t="s">
        <v>14</v>
      </c>
      <c r="B15" s="30">
        <v>0</v>
      </c>
      <c r="C15" s="13">
        <v>0</v>
      </c>
      <c r="D15" s="30">
        <v>0</v>
      </c>
      <c r="E15" s="30">
        <f t="shared" si="0"/>
        <v>0</v>
      </c>
      <c r="F15" s="14">
        <f t="shared" si="1"/>
        <v>0</v>
      </c>
      <c r="H15" s="12"/>
    </row>
    <row r="16" spans="1:17" s="10" customFormat="1" ht="33.75">
      <c r="A16" s="18" t="s">
        <v>15</v>
      </c>
      <c r="B16" s="30">
        <v>0</v>
      </c>
      <c r="C16" s="13">
        <v>0</v>
      </c>
      <c r="D16" s="30">
        <v>0</v>
      </c>
      <c r="E16" s="30">
        <f t="shared" si="0"/>
        <v>0</v>
      </c>
      <c r="F16" s="14">
        <f t="shared" si="1"/>
        <v>0</v>
      </c>
      <c r="H16" s="12"/>
    </row>
    <row r="17" spans="1:6" s="10" customFormat="1" ht="18.75">
      <c r="A17" s="17" t="s">
        <v>16</v>
      </c>
      <c r="B17" s="30">
        <v>0</v>
      </c>
      <c r="C17" s="13">
        <v>0</v>
      </c>
      <c r="D17" s="30">
        <v>0</v>
      </c>
      <c r="E17" s="30">
        <f t="shared" si="0"/>
        <v>0</v>
      </c>
      <c r="F17" s="14">
        <f t="shared" si="1"/>
        <v>0</v>
      </c>
    </row>
    <row r="18" spans="1:6" s="10" customFormat="1" ht="18.75">
      <c r="A18" s="17" t="s">
        <v>21</v>
      </c>
      <c r="B18" s="30">
        <v>0</v>
      </c>
      <c r="C18" s="13">
        <v>5657.1962999999996</v>
      </c>
      <c r="D18" s="30">
        <v>0</v>
      </c>
      <c r="E18" s="30">
        <f t="shared" si="0"/>
        <v>0</v>
      </c>
      <c r="F18" s="14">
        <f t="shared" si="1"/>
        <v>-5657.1962999999996</v>
      </c>
    </row>
    <row r="19" spans="1:6" s="10" customFormat="1" ht="18.75">
      <c r="A19" s="17" t="s">
        <v>17</v>
      </c>
      <c r="B19" s="30">
        <v>0</v>
      </c>
      <c r="C19" s="26">
        <v>-8536.2795100000003</v>
      </c>
      <c r="D19" s="30">
        <v>0</v>
      </c>
      <c r="E19" s="30">
        <f t="shared" si="0"/>
        <v>0</v>
      </c>
      <c r="F19" s="14">
        <f t="shared" si="1"/>
        <v>8536.2795100000003</v>
      </c>
    </row>
    <row r="20" spans="1:6" s="10" customFormat="1" ht="6.75" customHeight="1">
      <c r="A20" s="17"/>
      <c r="B20" s="31"/>
      <c r="C20" s="15"/>
      <c r="D20" s="31"/>
      <c r="E20" s="31"/>
      <c r="F20" s="16"/>
    </row>
    <row r="21" spans="1:6" s="10" customFormat="1" ht="18.75">
      <c r="A21" s="24" t="s">
        <v>19</v>
      </c>
      <c r="B21" s="32">
        <f>B10+B11+B12+B13+B14+B15+B16+B17+B18+B19</f>
        <v>4051131.4159899997</v>
      </c>
      <c r="C21" s="19">
        <f>C10+C11+C12+C13+C14+C15+C16+C17+C18+C19</f>
        <v>4697975.7695500003</v>
      </c>
      <c r="D21" s="32">
        <f>D10+D11+D12+D13+D14+D15+D16+D17+D18+D19</f>
        <v>4547375.7006000001</v>
      </c>
      <c r="E21" s="32">
        <f>D21-B21</f>
        <v>496244.28461000044</v>
      </c>
      <c r="F21" s="19">
        <f>D21-C21</f>
        <v>-150600.06895000022</v>
      </c>
    </row>
    <row r="22" spans="1:6" s="10" customFormat="1" ht="8.25" customHeight="1">
      <c r="A22" s="17"/>
      <c r="B22" s="31"/>
      <c r="C22" s="15"/>
      <c r="D22" s="31"/>
      <c r="E22" s="31"/>
      <c r="F22" s="16"/>
    </row>
    <row r="23" spans="1:6" s="10" customFormat="1" ht="18.75">
      <c r="A23" s="27" t="s">
        <v>22</v>
      </c>
      <c r="B23" s="31"/>
      <c r="C23" s="15"/>
      <c r="D23" s="31"/>
      <c r="E23" s="31"/>
      <c r="F23" s="16"/>
    </row>
    <row r="24" spans="1:6" ht="18.75" customHeight="1">
      <c r="A24" s="28" t="s">
        <v>24</v>
      </c>
      <c r="B24" s="33"/>
      <c r="C24" s="20"/>
      <c r="D24" s="33"/>
      <c r="E24" s="33"/>
      <c r="F24" s="21"/>
    </row>
    <row r="25" spans="1:6" ht="21" customHeight="1">
      <c r="A25" s="28" t="s">
        <v>23</v>
      </c>
      <c r="B25" s="34">
        <f>B11+B12+B13+B14</f>
        <v>2604268.9959899997</v>
      </c>
      <c r="C25" s="22">
        <f>C11+C12+C13+C14</f>
        <v>3128207.4904</v>
      </c>
      <c r="D25" s="34">
        <f>D11+D12+D13+D14</f>
        <v>2867926.6245999997</v>
      </c>
      <c r="E25" s="34">
        <f>D25-B25</f>
        <v>263657.62861000001</v>
      </c>
      <c r="F25" s="23">
        <f>D25-C25</f>
        <v>-260280.86580000026</v>
      </c>
    </row>
    <row r="26" spans="1:6" ht="19.5">
      <c r="A26" s="28" t="s">
        <v>24</v>
      </c>
      <c r="B26" s="33"/>
      <c r="C26" s="20"/>
      <c r="D26" s="33"/>
      <c r="E26" s="35"/>
      <c r="F26" s="21"/>
    </row>
    <row r="27" spans="1:6" ht="19.5">
      <c r="A27" s="28" t="s">
        <v>28</v>
      </c>
      <c r="B27" s="36"/>
      <c r="C27" s="37"/>
      <c r="D27" s="36"/>
      <c r="E27" s="38"/>
      <c r="F27" s="39"/>
    </row>
    <row r="28" spans="1:6" ht="19.5">
      <c r="A28" s="28" t="s">
        <v>27</v>
      </c>
      <c r="B28" s="34">
        <f>B25-0</f>
        <v>2604268.9959899997</v>
      </c>
      <c r="C28" s="22">
        <f>C25-83927.7</f>
        <v>3044279.7903999998</v>
      </c>
      <c r="D28" s="34">
        <f>D25-0</f>
        <v>2867926.6245999997</v>
      </c>
      <c r="E28" s="34">
        <f>D28-B28</f>
        <v>263657.62861000001</v>
      </c>
      <c r="F28" s="23">
        <f>D28-C28</f>
        <v>-176353.16580000008</v>
      </c>
    </row>
    <row r="29" spans="1:6">
      <c r="B29" s="8"/>
      <c r="C29" s="8"/>
      <c r="D29" s="8"/>
      <c r="E29" s="8"/>
    </row>
    <row r="30" spans="1:6">
      <c r="B30" s="8"/>
      <c r="C30" s="8"/>
      <c r="D30" s="8"/>
      <c r="E30" s="8"/>
    </row>
    <row r="31" spans="1:6">
      <c r="C31" s="7"/>
    </row>
    <row r="32" spans="1:6" ht="18.75">
      <c r="A32" s="2" t="s">
        <v>26</v>
      </c>
      <c r="C32" s="2"/>
      <c r="D32" s="2"/>
      <c r="E32" s="2" t="s">
        <v>6</v>
      </c>
    </row>
    <row r="37" spans="2:2">
      <c r="B37" s="8"/>
    </row>
  </sheetData>
  <mergeCells count="5">
    <mergeCell ref="B7:C7"/>
    <mergeCell ref="A3:F3"/>
    <mergeCell ref="A4:F4"/>
    <mergeCell ref="A5:F5"/>
    <mergeCell ref="E7:F7"/>
  </mergeCells>
  <printOptions horizontalCentered="1"/>
  <pageMargins left="0.39370078740157483" right="0.39370078740157483" top="0.78740157480314965" bottom="0.39370078740157483" header="0.31496062992125984" footer="0.31496062992125984"/>
  <pageSetup paperSize="9" scale="8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4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2023-11-16T08:14:03Z</dcterms:modified>
</cp:coreProperties>
</file>