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93728F4-611F-42B8-A073-68B12AE2470F}" xr6:coauthVersionLast="47" xr6:coauthVersionMax="47" xr10:uidLastSave="{00000000-0000-0000-0000-000000000000}"/>
  <bookViews>
    <workbookView xWindow="345" yWindow="705" windowWidth="14340" windowHeight="14130" xr2:uid="{00000000-000D-0000-FFFF-FFFF00000000}"/>
  </bookViews>
  <sheets>
    <sheet name="Прил 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11" i="1" l="1"/>
  <c r="F11" i="1"/>
  <c r="D11" i="1" l="1"/>
  <c r="C11" i="1"/>
  <c r="G12" i="1" l="1"/>
  <c r="G13" i="1" s="1"/>
  <c r="F12" i="1"/>
  <c r="F13" i="1" s="1"/>
  <c r="E12" i="1"/>
  <c r="E13" i="1" s="1"/>
  <c r="G9" i="1"/>
  <c r="G10" i="1" s="1"/>
  <c r="F9" i="1"/>
  <c r="F10" i="1" s="1"/>
  <c r="E9" i="1"/>
  <c r="E10" i="1" s="1"/>
  <c r="G14" i="1" l="1"/>
  <c r="F14" i="1"/>
  <c r="E14" i="1"/>
  <c r="D14" i="1"/>
  <c r="C14" i="1"/>
  <c r="B14" i="1"/>
  <c r="F15" i="1" l="1"/>
  <c r="F16" i="1" s="1"/>
  <c r="G15" i="1"/>
  <c r="G16" i="1" s="1"/>
  <c r="E15" i="1"/>
  <c r="E16" i="1" s="1"/>
</calcChain>
</file>

<file path=xl/sharedStrings.xml><?xml version="1.0" encoding="utf-8"?>
<sst xmlns="http://schemas.openxmlformats.org/spreadsheetml/2006/main" count="27" uniqueCount="20">
  <si>
    <t>Приложение № 1</t>
  </si>
  <si>
    <t>(тыс. руб.)</t>
  </si>
  <si>
    <t>Основные</t>
  </si>
  <si>
    <t>Сравнительный анализ основных характеристик превоначального и уточненного</t>
  </si>
  <si>
    <t>Первоначальный вариант</t>
  </si>
  <si>
    <t>Уточненный вариант</t>
  </si>
  <si>
    <t xml:space="preserve"> Доходы</t>
  </si>
  <si>
    <t xml:space="preserve"> Расходы</t>
  </si>
  <si>
    <t>характеристики бюджета</t>
  </si>
  <si>
    <t xml:space="preserve">          относительное изменение</t>
  </si>
  <si>
    <t xml:space="preserve">           абсолютное изменение</t>
  </si>
  <si>
    <t xml:space="preserve"> Профицит (дефицит)</t>
  </si>
  <si>
    <t>2025 г.</t>
  </si>
  <si>
    <t xml:space="preserve">     </t>
  </si>
  <si>
    <t xml:space="preserve">     Счетной палаты ЗАТО Железногорск</t>
  </si>
  <si>
    <t>2026 г.</t>
  </si>
  <si>
    <t xml:space="preserve">     Исполняющий обязанности председателя</t>
  </si>
  <si>
    <t>А.И. Панкрац</t>
  </si>
  <si>
    <t>вариантов бюджета ЗАТО Железногорск на 2025 год и плановый период 2026-2027 годов</t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</si>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</sst>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_р_.;\-#,##0.0_р_."/>
    <numFmt numFmtId="166" formatCode="#,##0.0_р_.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0" fontId="2" fillId="2" borderId="3" xfId="0" applyFont="1" applyFill="1" applyBorder="1"/>
    <xf numFmtId="165" fontId="6" fillId="2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8F8F8"/>
      <color rgb="FFEAEAEA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workbookViewId="0">
      <selection activeCell="D20" sqref="D20"/>
    </sheetView>
  </sheetViews>
  <sheetFormatPr defaultRowHeight="15" x14ac:dyDescent="0.2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11" width="9.28515625" bestFit="1" customWidth="1"/>
    <col min="12" max="12" width="11.85546875" customWidth="1"/>
    <col min="14" max="14" width="18.140625" customWidth="1"/>
  </cols>
  <sheetData>
    <row r="1" spans="1:17" ht="18.75" x14ac:dyDescent="0.3">
      <c r="G1" s="4" t="s">
        <v>0</v>
      </c>
    </row>
    <row r="3" spans="1:17" ht="18.75" x14ac:dyDescent="0.3">
      <c r="A3" s="22" t="s">
        <v>3</v>
      </c>
      <c r="B3" s="22"/>
      <c r="C3" s="22"/>
      <c r="D3" s="22"/>
      <c r="E3" s="22"/>
      <c r="F3" s="22"/>
      <c r="G3" s="22"/>
      <c r="H3" s="12"/>
      <c r="I3" s="12"/>
      <c r="J3" s="12"/>
      <c r="K3" s="12"/>
      <c r="L3" s="12"/>
      <c r="M3" s="1"/>
      <c r="N3" s="1"/>
      <c r="O3" s="1"/>
      <c r="P3" s="1"/>
      <c r="Q3" s="1"/>
    </row>
    <row r="4" spans="1:17" ht="18.75" x14ac:dyDescent="0.3">
      <c r="A4" s="22" t="s">
        <v>18</v>
      </c>
      <c r="B4" s="22"/>
      <c r="C4" s="22"/>
      <c r="D4" s="22"/>
      <c r="E4" s="22"/>
      <c r="F4" s="22"/>
      <c r="G4" s="22"/>
      <c r="H4" s="2"/>
      <c r="I4" s="2"/>
      <c r="J4" s="2"/>
      <c r="K4" s="2"/>
      <c r="L4" s="2"/>
      <c r="M4" s="1"/>
      <c r="N4" s="1"/>
      <c r="O4" s="1"/>
      <c r="P4" s="1"/>
      <c r="Q4" s="1"/>
    </row>
    <row r="5" spans="1:17" ht="18.75" x14ac:dyDescent="0.3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K5" s="1"/>
      <c r="O5" s="1"/>
      <c r="P5" s="1"/>
      <c r="Q5" s="1"/>
    </row>
    <row r="6" spans="1:17" ht="18.75" x14ac:dyDescent="0.3">
      <c r="A6" s="13" t="s">
        <v>2</v>
      </c>
      <c r="B6" s="19" t="s">
        <v>4</v>
      </c>
      <c r="C6" s="20"/>
      <c r="D6" s="21"/>
      <c r="E6" s="19" t="s">
        <v>5</v>
      </c>
      <c r="F6" s="20"/>
      <c r="G6" s="21"/>
      <c r="H6" s="1"/>
      <c r="I6" s="1"/>
      <c r="J6" s="1"/>
      <c r="K6" s="1"/>
      <c r="L6" s="4"/>
      <c r="O6" s="1"/>
      <c r="P6" s="1"/>
      <c r="Q6" s="1"/>
    </row>
    <row r="7" spans="1:17" s="3" customFormat="1" ht="18.75" x14ac:dyDescent="0.3">
      <c r="A7" s="14" t="s">
        <v>8</v>
      </c>
      <c r="B7" s="7" t="s">
        <v>12</v>
      </c>
      <c r="C7" s="7" t="s">
        <v>15</v>
      </c>
      <c r="D7" s="7" t="s">
        <v>19</v>
      </c>
      <c r="E7" s="7" t="s">
        <v>12</v>
      </c>
      <c r="F7" s="7" t="s">
        <v>15</v>
      </c>
      <c r="G7" s="7" t="s">
        <v>19</v>
      </c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.75" x14ac:dyDescent="0.3">
      <c r="A8" s="17" t="s">
        <v>6</v>
      </c>
      <c r="B8" s="18">
        <v>4952622.3448400004</v>
      </c>
      <c r="C8" s="18">
        <v>4515659.4357000003</v>
      </c>
      <c r="D8" s="18">
        <v>4487470.7966999998</v>
      </c>
      <c r="E8" s="18">
        <v>4666391.3448400004</v>
      </c>
      <c r="F8" s="18">
        <v>4467277.4357000003</v>
      </c>
      <c r="G8" s="18">
        <v>4481128.7966999998</v>
      </c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8.75" x14ac:dyDescent="0.3">
      <c r="A9" s="15" t="s">
        <v>10</v>
      </c>
      <c r="B9" s="8"/>
      <c r="C9" s="10"/>
      <c r="D9" s="10"/>
      <c r="E9" s="16">
        <f>E8-B8</f>
        <v>-286231</v>
      </c>
      <c r="F9" s="16">
        <f>F8-C8</f>
        <v>-48382</v>
      </c>
      <c r="G9" s="16">
        <f>G8-D8</f>
        <v>-6342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8.75" x14ac:dyDescent="0.3">
      <c r="A10" s="15" t="s">
        <v>9</v>
      </c>
      <c r="B10" s="9"/>
      <c r="C10" s="9"/>
      <c r="D10" s="9"/>
      <c r="E10" s="10">
        <f>E9/B8</f>
        <v>-5.7793827203121213E-2</v>
      </c>
      <c r="F10" s="10">
        <f>F9/C8</f>
        <v>-1.0714271235226579E-2</v>
      </c>
      <c r="G10" s="10">
        <f>G9/D8</f>
        <v>-1.413268250049401E-3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8.75" x14ac:dyDescent="0.3">
      <c r="A11" s="17" t="s">
        <v>7</v>
      </c>
      <c r="B11" s="18">
        <v>4820042.3448400004</v>
      </c>
      <c r="C11" s="18">
        <f>4514669.0737+125990.362</f>
        <v>4640659.4356999993</v>
      </c>
      <c r="D11" s="18">
        <f>4452104.5287+165366.268</f>
        <v>4617470.7966999998</v>
      </c>
      <c r="E11" s="18">
        <v>4856391.3448400004</v>
      </c>
      <c r="F11" s="18">
        <f>4514669.0737+77608.362</f>
        <v>4592277.4356999993</v>
      </c>
      <c r="G11" s="18">
        <f>4452104.5287+159024.268</f>
        <v>4611128.7966999998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.75" x14ac:dyDescent="0.3">
      <c r="A12" s="15" t="s">
        <v>10</v>
      </c>
      <c r="B12" s="8"/>
      <c r="C12" s="10"/>
      <c r="D12" s="10"/>
      <c r="E12" s="16">
        <f>E11-B11</f>
        <v>36349</v>
      </c>
      <c r="F12" s="16">
        <f>F11-C11</f>
        <v>-48382</v>
      </c>
      <c r="G12" s="16">
        <f>G11-D11</f>
        <v>-6342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8.75" x14ac:dyDescent="0.3">
      <c r="A13" s="15" t="s">
        <v>9</v>
      </c>
      <c r="B13" s="9"/>
      <c r="C13" s="9"/>
      <c r="D13" s="9"/>
      <c r="E13" s="10">
        <f>E12/B11</f>
        <v>7.5412200556521447E-3</v>
      </c>
      <c r="F13" s="10">
        <f>F12/C11</f>
        <v>-1.042567347817068E-2</v>
      </c>
      <c r="G13" s="10">
        <f>G12/D11</f>
        <v>-1.3734791792364949E-3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8.75" x14ac:dyDescent="0.3">
      <c r="A14" s="17" t="s">
        <v>11</v>
      </c>
      <c r="B14" s="18">
        <f>B8-B11</f>
        <v>132580</v>
      </c>
      <c r="C14" s="18">
        <f>C8-C11</f>
        <v>-124999.99999999907</v>
      </c>
      <c r="D14" s="18">
        <f>D8-D11</f>
        <v>-130000</v>
      </c>
      <c r="E14" s="18">
        <f t="shared" ref="E14:G14" si="0">E8-E11</f>
        <v>-190000</v>
      </c>
      <c r="F14" s="18">
        <f t="shared" si="0"/>
        <v>-124999.99999999907</v>
      </c>
      <c r="G14" s="18">
        <f t="shared" si="0"/>
        <v>-130000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8.75" x14ac:dyDescent="0.3">
      <c r="A15" s="15" t="s">
        <v>10</v>
      </c>
      <c r="B15" s="8"/>
      <c r="C15" s="10"/>
      <c r="D15" s="10"/>
      <c r="E15" s="16">
        <f>E14-B14</f>
        <v>-322580</v>
      </c>
      <c r="F15" s="16">
        <f>F14-C14</f>
        <v>0</v>
      </c>
      <c r="G15" s="16">
        <f>G14-D14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8.75" x14ac:dyDescent="0.3">
      <c r="A16" s="15" t="s">
        <v>9</v>
      </c>
      <c r="B16" s="8"/>
      <c r="C16" s="10"/>
      <c r="D16" s="10"/>
      <c r="E16" s="10">
        <f>E15/B14</f>
        <v>-2.4330969980389199</v>
      </c>
      <c r="F16" s="10">
        <f>F15/C14</f>
        <v>0</v>
      </c>
      <c r="G16" s="10">
        <f>G15/D14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8.75" x14ac:dyDescent="0.3">
      <c r="A17" s="6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 x14ac:dyDescent="0.3">
      <c r="A18" s="1"/>
      <c r="B18" s="1"/>
      <c r="C18" s="1"/>
      <c r="D18" s="1"/>
      <c r="E18" s="11"/>
      <c r="F18" s="11"/>
      <c r="G18" s="1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8.75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8.75" x14ac:dyDescent="0.3">
      <c r="A20" s="11" t="s">
        <v>16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"/>
      <c r="N20" s="1"/>
      <c r="O20" s="1"/>
      <c r="P20" s="1"/>
      <c r="Q20" s="1"/>
    </row>
    <row r="21" spans="1:17" ht="18.75" x14ac:dyDescent="0.3">
      <c r="A21" s="11" t="s">
        <v>14</v>
      </c>
      <c r="C21" s="11"/>
      <c r="D21" s="11"/>
      <c r="E21" s="11"/>
      <c r="F21" s="11" t="s">
        <v>17</v>
      </c>
      <c r="G21" s="11"/>
      <c r="H21" s="11"/>
      <c r="I21" s="11"/>
      <c r="J21" s="11"/>
      <c r="K21" s="11"/>
      <c r="L21" s="11"/>
      <c r="M21" s="1"/>
      <c r="N21" s="1"/>
      <c r="O21" s="1"/>
      <c r="P21" s="1"/>
      <c r="Q21" s="1"/>
    </row>
    <row r="22" spans="1:17" ht="18.75" x14ac:dyDescent="0.3">
      <c r="A22" s="11" t="s">
        <v>13</v>
      </c>
      <c r="C22" s="11"/>
      <c r="D22" s="11"/>
      <c r="E22" s="11"/>
      <c r="F22" s="11"/>
      <c r="G22" s="11"/>
      <c r="H22" s="11"/>
      <c r="K22" s="11"/>
      <c r="L22" s="11"/>
      <c r="M22" s="1"/>
      <c r="N22" s="1"/>
      <c r="O22" s="1"/>
      <c r="P22" s="1"/>
      <c r="Q22" s="1"/>
    </row>
    <row r="23" spans="1:17" ht="18.75" x14ac:dyDescent="0.3">
      <c r="A23" s="11"/>
      <c r="B23" s="11"/>
      <c r="C23" s="11"/>
      <c r="D23" s="23"/>
      <c r="E23" s="23"/>
      <c r="F23" s="23"/>
      <c r="G23" s="11"/>
      <c r="H23" s="11"/>
      <c r="I23" s="11"/>
      <c r="J23" s="11"/>
      <c r="K23" s="11"/>
      <c r="L23" s="11"/>
      <c r="M23" s="1"/>
      <c r="N23" s="1"/>
      <c r="O23" s="1"/>
      <c r="P23" s="1"/>
      <c r="Q23" s="1"/>
    </row>
    <row r="24" spans="1:17" ht="18.75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"/>
      <c r="N24" s="1"/>
      <c r="O24" s="1"/>
      <c r="P24" s="1"/>
      <c r="Q24" s="1"/>
    </row>
    <row r="25" spans="1:17" ht="18.75" x14ac:dyDescent="0.3">
      <c r="A25" s="11"/>
      <c r="B25" s="11"/>
      <c r="C25" s="11"/>
      <c r="G25" s="11"/>
      <c r="H25" s="11"/>
      <c r="I25" s="11"/>
      <c r="J25" s="11"/>
      <c r="K25" s="11"/>
      <c r="L25" s="11"/>
      <c r="M25" s="1"/>
      <c r="N25" s="1"/>
      <c r="O25" s="1"/>
      <c r="P25" s="1"/>
      <c r="Q25" s="1"/>
    </row>
    <row r="26" spans="1:17" ht="18.75" x14ac:dyDescent="0.3">
      <c r="A26" s="1"/>
      <c r="B26" s="1"/>
      <c r="C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8.7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8.7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8.7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8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8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8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8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8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8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8.7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8.7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8.7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2024-12-03T11:19:51Z</dcterms:modified>
</cp:coreProperties>
</file>